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O21" i="1"/>
  <c r="N21"/>
  <c r="M21"/>
  <c r="L21"/>
  <c r="K21"/>
  <c r="J21"/>
  <c r="H21"/>
  <c r="I21" s="1"/>
  <c r="G21"/>
  <c r="E21"/>
  <c r="F21" s="1"/>
  <c r="D21"/>
  <c r="C21"/>
  <c r="B21"/>
  <c r="O20"/>
  <c r="N20"/>
  <c r="M20"/>
  <c r="L20"/>
  <c r="K20"/>
  <c r="J20"/>
  <c r="H20"/>
  <c r="I20" s="1"/>
  <c r="G20"/>
  <c r="E20"/>
  <c r="F20" s="1"/>
  <c r="D20"/>
  <c r="C20"/>
  <c r="B20"/>
  <c r="O19"/>
  <c r="N19"/>
  <c r="M19"/>
  <c r="L19"/>
  <c r="K19"/>
  <c r="J19"/>
  <c r="H19"/>
  <c r="I19" s="1"/>
  <c r="G19"/>
  <c r="E19"/>
  <c r="F19" s="1"/>
  <c r="D19"/>
  <c r="C19"/>
  <c r="B19"/>
  <c r="O18"/>
  <c r="N18"/>
  <c r="M18"/>
  <c r="L18"/>
  <c r="K18"/>
  <c r="J18"/>
  <c r="H18"/>
  <c r="I18" s="1"/>
  <c r="G18"/>
  <c r="E18"/>
  <c r="F18" s="1"/>
  <c r="D18"/>
  <c r="C18"/>
  <c r="B18"/>
  <c r="O17"/>
  <c r="N17"/>
  <c r="M17"/>
  <c r="L17"/>
  <c r="K17"/>
  <c r="J17"/>
  <c r="H17"/>
  <c r="I17" s="1"/>
  <c r="G17"/>
  <c r="E17"/>
  <c r="F17" s="1"/>
  <c r="D17"/>
  <c r="C17"/>
  <c r="B17"/>
  <c r="O16"/>
  <c r="N16"/>
  <c r="M16"/>
  <c r="L16"/>
  <c r="K16"/>
  <c r="J16"/>
  <c r="H16"/>
  <c r="I16" s="1"/>
  <c r="G16"/>
  <c r="E16"/>
  <c r="F16" s="1"/>
  <c r="D16"/>
  <c r="C16"/>
  <c r="B16"/>
  <c r="O15"/>
  <c r="N15"/>
  <c r="M15"/>
  <c r="L15"/>
  <c r="K15"/>
  <c r="J15"/>
  <c r="H15"/>
  <c r="I15" s="1"/>
  <c r="G15"/>
  <c r="E15"/>
  <c r="F15" s="1"/>
  <c r="D15"/>
  <c r="C15"/>
  <c r="B15"/>
  <c r="O14"/>
  <c r="N14"/>
  <c r="M14"/>
  <c r="L14"/>
  <c r="K14"/>
  <c r="J14"/>
  <c r="H14"/>
  <c r="I14" s="1"/>
  <c r="G14"/>
  <c r="E14"/>
  <c r="F14" s="1"/>
  <c r="D14"/>
  <c r="C14"/>
  <c r="B14"/>
  <c r="O13"/>
  <c r="N13"/>
  <c r="M13"/>
  <c r="L13"/>
  <c r="K13"/>
  <c r="J13"/>
  <c r="H13"/>
  <c r="I13" s="1"/>
  <c r="G13"/>
  <c r="E13"/>
  <c r="F13" s="1"/>
  <c r="D13"/>
  <c r="C13"/>
  <c r="B13"/>
  <c r="O12"/>
  <c r="N12"/>
  <c r="M12"/>
  <c r="L12"/>
  <c r="K12"/>
  <c r="J12"/>
  <c r="H12"/>
  <c r="I12" s="1"/>
  <c r="G12"/>
  <c r="E12"/>
  <c r="F12" s="1"/>
  <c r="D12"/>
  <c r="C12"/>
  <c r="B12"/>
  <c r="O11"/>
  <c r="N11"/>
  <c r="M11"/>
  <c r="L11"/>
  <c r="K11"/>
  <c r="J11"/>
  <c r="H11"/>
  <c r="I11" s="1"/>
  <c r="G11"/>
  <c r="E11"/>
  <c r="F11" s="1"/>
  <c r="D11"/>
  <c r="C11"/>
  <c r="B11"/>
  <c r="O10"/>
  <c r="N10"/>
  <c r="M10"/>
  <c r="L10"/>
  <c r="K10"/>
  <c r="J10"/>
  <c r="H10"/>
  <c r="I10" s="1"/>
  <c r="G10"/>
  <c r="E10"/>
  <c r="F10" s="1"/>
  <c r="D10"/>
  <c r="C10"/>
  <c r="B10"/>
  <c r="O9"/>
  <c r="N9"/>
  <c r="M9"/>
  <c r="L9"/>
  <c r="K9"/>
  <c r="J9"/>
  <c r="H9"/>
  <c r="I9" s="1"/>
  <c r="G9"/>
  <c r="E9"/>
  <c r="F9" s="1"/>
  <c r="D9"/>
  <c r="C9"/>
  <c r="B9"/>
  <c r="O8"/>
  <c r="N8"/>
  <c r="M8"/>
  <c r="L8"/>
  <c r="K8"/>
  <c r="J8"/>
  <c r="H8"/>
  <c r="I8" s="1"/>
  <c r="G8"/>
  <c r="E8"/>
  <c r="F8" s="1"/>
  <c r="D8"/>
  <c r="C8"/>
  <c r="B8"/>
  <c r="O7"/>
  <c r="N7"/>
  <c r="M7"/>
  <c r="L7"/>
  <c r="K7"/>
  <c r="J7"/>
  <c r="H7"/>
  <c r="I7" s="1"/>
  <c r="G7"/>
  <c r="E7"/>
  <c r="F7" s="1"/>
  <c r="D7"/>
  <c r="C7"/>
  <c r="B7"/>
  <c r="O6"/>
  <c r="N6"/>
  <c r="M6"/>
  <c r="L6"/>
  <c r="K6"/>
  <c r="J6"/>
  <c r="H6"/>
  <c r="I6" s="1"/>
  <c r="G6"/>
  <c r="E6"/>
  <c r="F6" s="1"/>
  <c r="D6"/>
  <c r="C6"/>
  <c r="B6"/>
  <c r="O5"/>
  <c r="N5"/>
  <c r="M5"/>
  <c r="L5"/>
  <c r="K5"/>
  <c r="J5"/>
  <c r="H5"/>
  <c r="I5" s="1"/>
  <c r="G5"/>
  <c r="E5"/>
  <c r="F5" s="1"/>
  <c r="D5"/>
  <c r="C5"/>
  <c r="B5"/>
  <c r="O4"/>
  <c r="N4"/>
  <c r="M4"/>
  <c r="L4"/>
  <c r="K4"/>
  <c r="J4"/>
  <c r="H4"/>
  <c r="I4" s="1"/>
  <c r="G4"/>
  <c r="E4"/>
  <c r="F4" s="1"/>
  <c r="D4"/>
  <c r="C4"/>
  <c r="B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O3"/>
  <c r="N3"/>
  <c r="M3"/>
  <c r="L3"/>
  <c r="K3"/>
  <c r="J3"/>
  <c r="H3"/>
  <c r="I3" s="1"/>
  <c r="G3"/>
  <c r="E3"/>
  <c r="F3" s="1"/>
  <c r="D3"/>
  <c r="C3"/>
  <c r="B3"/>
</calcChain>
</file>

<file path=xl/sharedStrings.xml><?xml version="1.0" encoding="utf-8"?>
<sst xmlns="http://schemas.openxmlformats.org/spreadsheetml/2006/main" count="21" uniqueCount="21">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</sst>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s_Invadmin/Fixed%20Income/Sebi%20Report%20Transaction%20of%20Debt%20Money%20Market/TransactionData%20Format%20for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Data"/>
      <sheetName val="Sheet1"/>
    </sheetNames>
    <sheetDataSet>
      <sheetData sheetId="0"/>
      <sheetData sheetId="1">
        <row r="5">
          <cell r="A5" t="str">
            <v>L&amp;T Gilt Fund</v>
          </cell>
          <cell r="C5" t="str">
            <v>8.15% GOVT - 11-Jun-2022</v>
          </cell>
          <cell r="D5" t="str">
            <v>IN0020120013</v>
          </cell>
          <cell r="J5" t="str">
            <v>11-Jun-2022</v>
          </cell>
          <cell r="L5" t="str">
            <v>13-Dec-2012</v>
          </cell>
          <cell r="M5" t="str">
            <v>14-Dec-2012</v>
          </cell>
          <cell r="N5">
            <v>500000</v>
          </cell>
          <cell r="O5">
            <v>99.855000000000004</v>
          </cell>
          <cell r="P5">
            <v>49927500</v>
          </cell>
          <cell r="AB5">
            <v>8.1721000000000004</v>
          </cell>
          <cell r="AO5" t="str">
            <v>Market Trade</v>
          </cell>
        </row>
        <row r="6">
          <cell r="A6" t="str">
            <v>L&amp;T Gilt Fund</v>
          </cell>
          <cell r="C6" t="str">
            <v>8.83% - CG - 12 Dec 2041</v>
          </cell>
          <cell r="D6" t="str">
            <v>IN0020110063</v>
          </cell>
          <cell r="J6" t="str">
            <v>12-Dec-2041</v>
          </cell>
          <cell r="L6" t="str">
            <v>13-Dec-2012</v>
          </cell>
          <cell r="M6" t="str">
            <v>14-Dec-2012</v>
          </cell>
          <cell r="N6">
            <v>200000</v>
          </cell>
          <cell r="O6">
            <v>104.68</v>
          </cell>
          <cell r="P6">
            <v>20936000</v>
          </cell>
          <cell r="AB6">
            <v>8.3971</v>
          </cell>
          <cell r="AO6" t="str">
            <v>Market Trade</v>
          </cell>
        </row>
        <row r="7">
          <cell r="A7" t="str">
            <v>L&amp;T Gilt Fund</v>
          </cell>
          <cell r="C7" t="str">
            <v>8.33% GOVT - 09-Jul-2026</v>
          </cell>
          <cell r="D7" t="str">
            <v>IN0020120039</v>
          </cell>
          <cell r="J7" t="str">
            <v>09-Jul-2026</v>
          </cell>
          <cell r="L7" t="str">
            <v>13-Dec-2012</v>
          </cell>
          <cell r="M7" t="str">
            <v>14-Dec-2012</v>
          </cell>
          <cell r="N7">
            <v>250000</v>
          </cell>
          <cell r="O7">
            <v>100.565</v>
          </cell>
          <cell r="P7">
            <v>25141250</v>
          </cell>
          <cell r="AB7">
            <v>8.2586999999999993</v>
          </cell>
          <cell r="AO7" t="str">
            <v>Market Trade</v>
          </cell>
        </row>
        <row r="8">
          <cell r="A8" t="str">
            <v>L&amp;T Gilt Fund</v>
          </cell>
          <cell r="C8" t="str">
            <v>8.33% GOVT - 09-Jul-2026</v>
          </cell>
          <cell r="D8" t="str">
            <v>IN0020120039</v>
          </cell>
          <cell r="J8" t="str">
            <v>09-Jul-2026</v>
          </cell>
          <cell r="L8" t="str">
            <v>13-Dec-2012</v>
          </cell>
          <cell r="M8" t="str">
            <v>14-Dec-2012</v>
          </cell>
          <cell r="N8">
            <v>250000</v>
          </cell>
          <cell r="O8">
            <v>100.5025</v>
          </cell>
          <cell r="P8">
            <v>25125625</v>
          </cell>
          <cell r="AB8">
            <v>8.2665000000000006</v>
          </cell>
          <cell r="AO8" t="str">
            <v>Market Trade</v>
          </cell>
        </row>
        <row r="9">
          <cell r="A9" t="str">
            <v>L&amp;T Gilt Fund</v>
          </cell>
          <cell r="C9" t="str">
            <v>8.33% GOVT - 09-Jul-2026</v>
          </cell>
          <cell r="D9" t="str">
            <v>IN0020120039</v>
          </cell>
          <cell r="J9" t="str">
            <v>09-Jul-2026</v>
          </cell>
          <cell r="L9" t="str">
            <v>13-Dec-2012</v>
          </cell>
          <cell r="M9" t="str">
            <v>14-Dec-2012</v>
          </cell>
          <cell r="N9">
            <v>250000</v>
          </cell>
          <cell r="O9">
            <v>100.53749999999999</v>
          </cell>
          <cell r="P9">
            <v>25134375</v>
          </cell>
          <cell r="AB9">
            <v>8.2621000000000002</v>
          </cell>
          <cell r="AO9" t="str">
            <v>Market Trade</v>
          </cell>
        </row>
        <row r="10">
          <cell r="A10" t="str">
            <v>L&amp;T Gilt Fund</v>
          </cell>
          <cell r="C10" t="str">
            <v>8.15% GOVT - 11-Jun-2022</v>
          </cell>
          <cell r="D10" t="str">
            <v>IN0020120013</v>
          </cell>
          <cell r="J10" t="str">
            <v>11-Jun-2022</v>
          </cell>
          <cell r="L10" t="str">
            <v>13-Dec-2012</v>
          </cell>
          <cell r="M10" t="str">
            <v>14-Dec-2012</v>
          </cell>
          <cell r="N10">
            <v>500000</v>
          </cell>
          <cell r="O10">
            <v>99.877499999999998</v>
          </cell>
          <cell r="P10">
            <v>49938750</v>
          </cell>
          <cell r="AB10">
            <v>8.1685999999999996</v>
          </cell>
          <cell r="AO10" t="str">
            <v>Market Trade</v>
          </cell>
        </row>
        <row r="11">
          <cell r="A11" t="str">
            <v>L&amp;T Gilt Fund</v>
          </cell>
          <cell r="C11" t="str">
            <v>8.15% GOVT - 11-Jun-2022</v>
          </cell>
          <cell r="D11" t="str">
            <v>IN0020120013</v>
          </cell>
          <cell r="J11" t="str">
            <v>11-Jun-2022</v>
          </cell>
          <cell r="L11" t="str">
            <v>13-Dec-2012</v>
          </cell>
          <cell r="M11" t="str">
            <v>14-Dec-2012</v>
          </cell>
          <cell r="N11">
            <v>250000</v>
          </cell>
          <cell r="O11">
            <v>99.9</v>
          </cell>
          <cell r="P11">
            <v>24975000</v>
          </cell>
          <cell r="AB11">
            <v>8.1651000000000007</v>
          </cell>
          <cell r="AO11" t="str">
            <v>Market Trade</v>
          </cell>
        </row>
        <row r="12">
          <cell r="A12" t="str">
            <v>L&amp;T Liquid Fund</v>
          </cell>
          <cell r="C12" t="str">
            <v>0% HDFC Ltd CP  14-Feb-2013</v>
          </cell>
          <cell r="D12" t="str">
            <v>INE001A14HK7</v>
          </cell>
          <cell r="J12" t="str">
            <v>14-Feb-2013</v>
          </cell>
          <cell r="L12" t="str">
            <v>14-Dec-2012</v>
          </cell>
          <cell r="M12" t="str">
            <v>14-Dec-2012</v>
          </cell>
          <cell r="N12">
            <v>10000000</v>
          </cell>
          <cell r="O12">
            <v>98.527199999999993</v>
          </cell>
          <cell r="P12">
            <v>985272000</v>
          </cell>
          <cell r="AB12">
            <v>8.8001000000000005</v>
          </cell>
          <cell r="AO12" t="str">
            <v>Market Trade</v>
          </cell>
        </row>
        <row r="13">
          <cell r="A13" t="str">
            <v>L&amp;T Liquid Fund</v>
          </cell>
          <cell r="C13" t="str">
            <v>0% Allahabad Bank CD - 11-Feb-2013</v>
          </cell>
          <cell r="D13" t="str">
            <v>INE428A16IK5</v>
          </cell>
          <cell r="J13" t="str">
            <v>11-Feb-2013</v>
          </cell>
          <cell r="L13" t="str">
            <v>14-Dec-2012</v>
          </cell>
          <cell r="M13" t="str">
            <v>14-Dec-2012</v>
          </cell>
          <cell r="N13">
            <v>2500000</v>
          </cell>
          <cell r="O13">
            <v>98.630899999999997</v>
          </cell>
          <cell r="P13">
            <v>246577250</v>
          </cell>
          <cell r="AB13">
            <v>8.5874000000000006</v>
          </cell>
          <cell r="AO13" t="str">
            <v>Market Trade</v>
          </cell>
        </row>
        <row r="14">
          <cell r="A14" t="str">
            <v>L&amp;T MIP - Wealth Builder Fund</v>
          </cell>
          <cell r="C14" t="str">
            <v>9.46% Power Finance Corporation Ltd Series 89- B.-02-May-2015</v>
          </cell>
          <cell r="D14" t="str">
            <v>INE134E08EQ4</v>
          </cell>
          <cell r="J14" t="str">
            <v>02-May-2015</v>
          </cell>
          <cell r="L14" t="str">
            <v>13-Dec-2012</v>
          </cell>
          <cell r="M14" t="str">
            <v>14-Dec-2012</v>
          </cell>
          <cell r="N14">
            <v>10</v>
          </cell>
          <cell r="O14">
            <v>1009143</v>
          </cell>
          <cell r="P14">
            <v>10091430</v>
          </cell>
          <cell r="AB14">
            <v>8.9700000000000006</v>
          </cell>
          <cell r="AO14" t="str">
            <v>Market Trade</v>
          </cell>
        </row>
        <row r="15">
          <cell r="A15" t="str">
            <v>L&amp;T Monthly Income Plan</v>
          </cell>
          <cell r="C15" t="str">
            <v>9.46% Power Finance Corporation Ltd Series 89- B.-02-May-2015</v>
          </cell>
          <cell r="D15" t="str">
            <v>INE134E08EQ4</v>
          </cell>
          <cell r="J15" t="str">
            <v>02-May-2015</v>
          </cell>
          <cell r="L15" t="str">
            <v>13-Dec-2012</v>
          </cell>
          <cell r="M15" t="str">
            <v>14-Dec-2012</v>
          </cell>
          <cell r="N15">
            <v>10</v>
          </cell>
          <cell r="O15">
            <v>1009143</v>
          </cell>
          <cell r="P15">
            <v>10091430</v>
          </cell>
          <cell r="AB15">
            <v>8.9700000000000006</v>
          </cell>
          <cell r="AO15" t="str">
            <v>Market Trade</v>
          </cell>
        </row>
        <row r="16">
          <cell r="A16" t="str">
            <v>L&amp;T Short Term Opportunities Fund</v>
          </cell>
          <cell r="C16" t="str">
            <v>9.46% Power Finance Corporation Ltd Series 89- B.-02-May-2015</v>
          </cell>
          <cell r="D16" t="str">
            <v>INE134E08EQ4</v>
          </cell>
          <cell r="J16" t="str">
            <v>02-May-2015</v>
          </cell>
          <cell r="L16" t="str">
            <v>13-Dec-2012</v>
          </cell>
          <cell r="M16" t="str">
            <v>14-Dec-2012</v>
          </cell>
          <cell r="N16">
            <v>100</v>
          </cell>
          <cell r="O16">
            <v>1009143</v>
          </cell>
          <cell r="P16">
            <v>100914300</v>
          </cell>
          <cell r="AB16">
            <v>8.9700000000000006</v>
          </cell>
          <cell r="AO16" t="str">
            <v>Market Trade</v>
          </cell>
        </row>
        <row r="17">
          <cell r="A17" t="str">
            <v>L&amp;T Triple Ace Bond Fund</v>
          </cell>
          <cell r="C17" t="str">
            <v>8.83% - CG - 12 Dec 2041</v>
          </cell>
          <cell r="D17" t="str">
            <v>IN0020110063</v>
          </cell>
          <cell r="J17" t="str">
            <v>12-Dec-2041</v>
          </cell>
          <cell r="L17" t="str">
            <v>13-Dec-2012</v>
          </cell>
          <cell r="M17" t="str">
            <v>14-Dec-2012</v>
          </cell>
          <cell r="N17">
            <v>300000</v>
          </cell>
          <cell r="O17">
            <v>104.68</v>
          </cell>
          <cell r="P17">
            <v>31404000</v>
          </cell>
          <cell r="AB17">
            <v>8.3971</v>
          </cell>
          <cell r="AO17" t="str">
            <v>Market Trade</v>
          </cell>
        </row>
        <row r="18">
          <cell r="A18" t="str">
            <v>L&amp;T Triple Ace Bond Fund</v>
          </cell>
          <cell r="C18" t="str">
            <v>8.33% GOVT - 09-Jul-2026</v>
          </cell>
          <cell r="D18" t="str">
            <v>IN0020120039</v>
          </cell>
          <cell r="J18" t="str">
            <v>09-Jul-2026</v>
          </cell>
          <cell r="L18" t="str">
            <v>13-Dec-2012</v>
          </cell>
          <cell r="M18" t="str">
            <v>14-Dec-2012</v>
          </cell>
          <cell r="N18">
            <v>250000</v>
          </cell>
          <cell r="O18">
            <v>100.565</v>
          </cell>
          <cell r="P18">
            <v>25141250</v>
          </cell>
          <cell r="AB18">
            <v>8.2586999999999993</v>
          </cell>
          <cell r="AO18" t="str">
            <v>Market Trade</v>
          </cell>
        </row>
        <row r="19">
          <cell r="A19" t="str">
            <v>L&amp;T Triple Ace Bond Fund</v>
          </cell>
          <cell r="C19" t="str">
            <v>8.15% GOVT - 11-Jun-2022</v>
          </cell>
          <cell r="D19" t="str">
            <v>IN0020120013</v>
          </cell>
          <cell r="J19" t="str">
            <v>11-Jun-2022</v>
          </cell>
          <cell r="L19" t="str">
            <v>13-Dec-2012</v>
          </cell>
          <cell r="M19" t="str">
            <v>14-Dec-2012</v>
          </cell>
          <cell r="N19">
            <v>500000</v>
          </cell>
          <cell r="O19">
            <v>99.917500000000004</v>
          </cell>
          <cell r="P19">
            <v>49958750</v>
          </cell>
          <cell r="AB19">
            <v>8.1624999999999996</v>
          </cell>
          <cell r="AO19" t="str">
            <v>Market Trade</v>
          </cell>
        </row>
        <row r="20">
          <cell r="A20" t="str">
            <v>L&amp;T Triple Ace Bond Fund</v>
          </cell>
          <cell r="C20" t="str">
            <v>8.33% GOVT - 09-Jul-2026</v>
          </cell>
          <cell r="D20" t="str">
            <v>IN0020120039</v>
          </cell>
          <cell r="J20" t="str">
            <v>09-Jul-2026</v>
          </cell>
          <cell r="L20" t="str">
            <v>13-Dec-2012</v>
          </cell>
          <cell r="M20" t="str">
            <v>14-Dec-2012</v>
          </cell>
          <cell r="N20">
            <v>250000</v>
          </cell>
          <cell r="O20">
            <v>100.5025</v>
          </cell>
          <cell r="P20">
            <v>25125625</v>
          </cell>
          <cell r="AB20">
            <v>8.2665000000000006</v>
          </cell>
          <cell r="AO20" t="str">
            <v>Market Trade</v>
          </cell>
        </row>
        <row r="21">
          <cell r="A21" t="str">
            <v>L&amp;T Triple Ace Bond Fund</v>
          </cell>
          <cell r="C21" t="str">
            <v>8.33% GOVT - 09-Jul-2026</v>
          </cell>
          <cell r="D21" t="str">
            <v>IN0020120039</v>
          </cell>
          <cell r="J21" t="str">
            <v>09-Jul-2026</v>
          </cell>
          <cell r="L21" t="str">
            <v>13-Dec-2012</v>
          </cell>
          <cell r="M21" t="str">
            <v>14-Dec-2012</v>
          </cell>
          <cell r="N21">
            <v>250000</v>
          </cell>
          <cell r="O21">
            <v>100.53749999999999</v>
          </cell>
          <cell r="P21">
            <v>25134375</v>
          </cell>
          <cell r="AB21">
            <v>8.2621000000000002</v>
          </cell>
          <cell r="AO21" t="str">
            <v>Market Trade</v>
          </cell>
        </row>
        <row r="22">
          <cell r="A22" t="str">
            <v>L&amp;T Triple Ace Bond Fund</v>
          </cell>
          <cell r="C22" t="str">
            <v>8.15% GOVT - 11-Jun-2022</v>
          </cell>
          <cell r="D22" t="str">
            <v>IN0020120013</v>
          </cell>
          <cell r="J22" t="str">
            <v>11-Jun-2022</v>
          </cell>
          <cell r="L22" t="str">
            <v>13-Dec-2012</v>
          </cell>
          <cell r="M22" t="str">
            <v>14-Dec-2012</v>
          </cell>
          <cell r="N22">
            <v>250000</v>
          </cell>
          <cell r="O22">
            <v>99.9</v>
          </cell>
          <cell r="P22">
            <v>24975000</v>
          </cell>
          <cell r="AB22">
            <v>8.1651000000000007</v>
          </cell>
          <cell r="AO22" t="str">
            <v>Market Trade</v>
          </cell>
        </row>
        <row r="23">
          <cell r="A23" t="str">
            <v>L&amp;T Triple Ace Bond Fund</v>
          </cell>
          <cell r="C23" t="str">
            <v>9.46% Power Finance Corporation Ltd Series 89- B.-02-May-2015</v>
          </cell>
          <cell r="D23" t="str">
            <v>INE134E08EQ4</v>
          </cell>
          <cell r="J23" t="str">
            <v>02-May-2015</v>
          </cell>
          <cell r="L23" t="str">
            <v>13-Dec-2012</v>
          </cell>
          <cell r="M23" t="str">
            <v>14-Dec-2012</v>
          </cell>
          <cell r="N23">
            <v>30</v>
          </cell>
          <cell r="O23">
            <v>1009143</v>
          </cell>
          <cell r="P23">
            <v>30274290</v>
          </cell>
          <cell r="AB23">
            <v>8.9700000000000006</v>
          </cell>
          <cell r="AO23" t="str">
            <v>Market Trade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workbookViewId="0"/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[1]Sheet1!C5</f>
        <v>8.15% GOVT - 11-Jun-2022</v>
      </c>
      <c r="C3" s="8" t="str">
        <f>[1]Sheet1!D5</f>
        <v>IN0020120013</v>
      </c>
      <c r="D3" s="8" t="str">
        <f>[1]Sheet1!A5</f>
        <v>L&amp;T Gilt Fund</v>
      </c>
      <c r="E3" s="7" t="str">
        <f>[1]Sheet1!J5</f>
        <v>11-Jun-2022</v>
      </c>
      <c r="F3" s="6">
        <f>E3-J3</f>
        <v>3466</v>
      </c>
      <c r="G3" s="8" t="str">
        <f>IF(H3-J3=0,"T+0","T+1")</f>
        <v>T+1</v>
      </c>
      <c r="H3" s="7" t="str">
        <f>[1]Sheet1!L5</f>
        <v>13-Dec-2012</v>
      </c>
      <c r="I3" s="7" t="str">
        <f>H3</f>
        <v>13-Dec-2012</v>
      </c>
      <c r="J3" s="7" t="str">
        <f>[1]Sheet1!M5</f>
        <v>14-Dec-2012</v>
      </c>
      <c r="K3" s="9">
        <f>[1]Sheet1!N5</f>
        <v>500000</v>
      </c>
      <c r="L3" s="8">
        <f>[1]Sheet1!P5</f>
        <v>49927500</v>
      </c>
      <c r="M3" s="10">
        <f>[1]Sheet1!O5</f>
        <v>99.855000000000004</v>
      </c>
      <c r="N3" s="8">
        <f>[1]Sheet1!AB5</f>
        <v>8.1721000000000004</v>
      </c>
      <c r="O3" s="8" t="str">
        <f>[1]Sheet1!AO5</f>
        <v>Market Trade</v>
      </c>
    </row>
    <row r="4" spans="1:15">
      <c r="A4" s="8">
        <f>A3+1</f>
        <v>2</v>
      </c>
      <c r="B4" s="8" t="str">
        <f>[1]Sheet1!C6</f>
        <v>8.83% - CG - 12 Dec 2041</v>
      </c>
      <c r="C4" s="8" t="str">
        <f>[1]Sheet1!D6</f>
        <v>IN0020110063</v>
      </c>
      <c r="D4" s="8" t="str">
        <f>[1]Sheet1!A6</f>
        <v>L&amp;T Gilt Fund</v>
      </c>
      <c r="E4" s="7" t="str">
        <f>[1]Sheet1!J6</f>
        <v>12-Dec-2041</v>
      </c>
      <c r="F4" s="6">
        <f t="shared" ref="F4:F47" si="0">E4-J4</f>
        <v>10590</v>
      </c>
      <c r="G4" s="8" t="str">
        <f t="shared" ref="G4:G47" si="1">IF(H4-J4=0,"T+0","T+1")</f>
        <v>T+1</v>
      </c>
      <c r="H4" s="7" t="str">
        <f>[1]Sheet1!L6</f>
        <v>13-Dec-2012</v>
      </c>
      <c r="I4" s="7" t="str">
        <f t="shared" ref="I4:I47" si="2">H4</f>
        <v>13-Dec-2012</v>
      </c>
      <c r="J4" s="7" t="str">
        <f>[1]Sheet1!M6</f>
        <v>14-Dec-2012</v>
      </c>
      <c r="K4" s="9">
        <f>[1]Sheet1!N6</f>
        <v>200000</v>
      </c>
      <c r="L4" s="8">
        <f>[1]Sheet1!P6</f>
        <v>20936000</v>
      </c>
      <c r="M4" s="10">
        <f>[1]Sheet1!O6</f>
        <v>104.68</v>
      </c>
      <c r="N4" s="8">
        <f>[1]Sheet1!AB6</f>
        <v>8.3971</v>
      </c>
      <c r="O4" s="8" t="str">
        <f>[1]Sheet1!AO6</f>
        <v>Market Trade</v>
      </c>
    </row>
    <row r="5" spans="1:15">
      <c r="A5" s="8">
        <f t="shared" ref="A5:A47" si="3">A4+1</f>
        <v>3</v>
      </c>
      <c r="B5" s="8" t="str">
        <f>[1]Sheet1!C7</f>
        <v>8.33% GOVT - 09-Jul-2026</v>
      </c>
      <c r="C5" s="8" t="str">
        <f>[1]Sheet1!D7</f>
        <v>IN0020120039</v>
      </c>
      <c r="D5" s="8" t="str">
        <f>[1]Sheet1!A7</f>
        <v>L&amp;T Gilt Fund</v>
      </c>
      <c r="E5" s="7" t="str">
        <f>[1]Sheet1!J7</f>
        <v>09-Jul-2026</v>
      </c>
      <c r="F5" s="6">
        <f t="shared" si="0"/>
        <v>4955</v>
      </c>
      <c r="G5" s="8" t="str">
        <f t="shared" si="1"/>
        <v>T+1</v>
      </c>
      <c r="H5" s="7" t="str">
        <f>[1]Sheet1!L7</f>
        <v>13-Dec-2012</v>
      </c>
      <c r="I5" s="7" t="str">
        <f t="shared" si="2"/>
        <v>13-Dec-2012</v>
      </c>
      <c r="J5" s="7" t="str">
        <f>[1]Sheet1!M7</f>
        <v>14-Dec-2012</v>
      </c>
      <c r="K5" s="9">
        <f>[1]Sheet1!N7</f>
        <v>250000</v>
      </c>
      <c r="L5" s="8">
        <f>[1]Sheet1!P7</f>
        <v>25141250</v>
      </c>
      <c r="M5" s="10">
        <f>[1]Sheet1!O7</f>
        <v>100.565</v>
      </c>
      <c r="N5" s="8">
        <f>[1]Sheet1!AB7</f>
        <v>8.2586999999999993</v>
      </c>
      <c r="O5" s="8" t="str">
        <f>[1]Sheet1!AO7</f>
        <v>Market Trade</v>
      </c>
    </row>
    <row r="6" spans="1:15">
      <c r="A6" s="8">
        <f t="shared" si="3"/>
        <v>4</v>
      </c>
      <c r="B6" s="8" t="str">
        <f>[1]Sheet1!C8</f>
        <v>8.33% GOVT - 09-Jul-2026</v>
      </c>
      <c r="C6" s="8" t="str">
        <f>[1]Sheet1!D8</f>
        <v>IN0020120039</v>
      </c>
      <c r="D6" s="8" t="str">
        <f>[1]Sheet1!A8</f>
        <v>L&amp;T Gilt Fund</v>
      </c>
      <c r="E6" s="7" t="str">
        <f>[1]Sheet1!J8</f>
        <v>09-Jul-2026</v>
      </c>
      <c r="F6" s="6">
        <f t="shared" si="0"/>
        <v>4955</v>
      </c>
      <c r="G6" s="8" t="str">
        <f t="shared" si="1"/>
        <v>T+1</v>
      </c>
      <c r="H6" s="7" t="str">
        <f>[1]Sheet1!L8</f>
        <v>13-Dec-2012</v>
      </c>
      <c r="I6" s="7" t="str">
        <f t="shared" si="2"/>
        <v>13-Dec-2012</v>
      </c>
      <c r="J6" s="7" t="str">
        <f>[1]Sheet1!M8</f>
        <v>14-Dec-2012</v>
      </c>
      <c r="K6" s="9">
        <f>[1]Sheet1!N8</f>
        <v>250000</v>
      </c>
      <c r="L6" s="8">
        <f>[1]Sheet1!P8</f>
        <v>25125625</v>
      </c>
      <c r="M6" s="10">
        <f>[1]Sheet1!O8</f>
        <v>100.5025</v>
      </c>
      <c r="N6" s="8">
        <f>[1]Sheet1!AB8</f>
        <v>8.2665000000000006</v>
      </c>
      <c r="O6" s="8" t="str">
        <f>[1]Sheet1!AO8</f>
        <v>Market Trade</v>
      </c>
    </row>
    <row r="7" spans="1:15">
      <c r="A7" s="8">
        <f t="shared" si="3"/>
        <v>5</v>
      </c>
      <c r="B7" s="8" t="str">
        <f>[1]Sheet1!C9</f>
        <v>8.33% GOVT - 09-Jul-2026</v>
      </c>
      <c r="C7" s="8" t="str">
        <f>[1]Sheet1!D9</f>
        <v>IN0020120039</v>
      </c>
      <c r="D7" s="8" t="str">
        <f>[1]Sheet1!A9</f>
        <v>L&amp;T Gilt Fund</v>
      </c>
      <c r="E7" s="7" t="str">
        <f>[1]Sheet1!J9</f>
        <v>09-Jul-2026</v>
      </c>
      <c r="F7" s="6">
        <f t="shared" si="0"/>
        <v>4955</v>
      </c>
      <c r="G7" s="8" t="str">
        <f t="shared" si="1"/>
        <v>T+1</v>
      </c>
      <c r="H7" s="7" t="str">
        <f>[1]Sheet1!L9</f>
        <v>13-Dec-2012</v>
      </c>
      <c r="I7" s="7" t="str">
        <f t="shared" si="2"/>
        <v>13-Dec-2012</v>
      </c>
      <c r="J7" s="7" t="str">
        <f>[1]Sheet1!M9</f>
        <v>14-Dec-2012</v>
      </c>
      <c r="K7" s="9">
        <f>[1]Sheet1!N9</f>
        <v>250000</v>
      </c>
      <c r="L7" s="8">
        <f>[1]Sheet1!P9</f>
        <v>25134375</v>
      </c>
      <c r="M7" s="10">
        <f>[1]Sheet1!O9</f>
        <v>100.53749999999999</v>
      </c>
      <c r="N7" s="8">
        <f>[1]Sheet1!AB9</f>
        <v>8.2621000000000002</v>
      </c>
      <c r="O7" s="8" t="str">
        <f>[1]Sheet1!AO9</f>
        <v>Market Trade</v>
      </c>
    </row>
    <row r="8" spans="1:15">
      <c r="A8" s="8">
        <f t="shared" si="3"/>
        <v>6</v>
      </c>
      <c r="B8" s="8" t="str">
        <f>[1]Sheet1!C10</f>
        <v>8.15% GOVT - 11-Jun-2022</v>
      </c>
      <c r="C8" s="8" t="str">
        <f>[1]Sheet1!D10</f>
        <v>IN0020120013</v>
      </c>
      <c r="D8" s="8" t="str">
        <f>[1]Sheet1!A10</f>
        <v>L&amp;T Gilt Fund</v>
      </c>
      <c r="E8" s="7" t="str">
        <f>[1]Sheet1!J10</f>
        <v>11-Jun-2022</v>
      </c>
      <c r="F8" s="6">
        <f t="shared" si="0"/>
        <v>3466</v>
      </c>
      <c r="G8" s="8" t="str">
        <f t="shared" si="1"/>
        <v>T+1</v>
      </c>
      <c r="H8" s="7" t="str">
        <f>[1]Sheet1!L10</f>
        <v>13-Dec-2012</v>
      </c>
      <c r="I8" s="7" t="str">
        <f t="shared" si="2"/>
        <v>13-Dec-2012</v>
      </c>
      <c r="J8" s="7" t="str">
        <f>[1]Sheet1!M10</f>
        <v>14-Dec-2012</v>
      </c>
      <c r="K8" s="9">
        <f>[1]Sheet1!N10</f>
        <v>500000</v>
      </c>
      <c r="L8" s="8">
        <f>[1]Sheet1!P10</f>
        <v>49938750</v>
      </c>
      <c r="M8" s="10">
        <f>[1]Sheet1!O10</f>
        <v>99.877499999999998</v>
      </c>
      <c r="N8" s="8">
        <f>[1]Sheet1!AB10</f>
        <v>8.1685999999999996</v>
      </c>
      <c r="O8" s="8" t="str">
        <f>[1]Sheet1!AO10</f>
        <v>Market Trade</v>
      </c>
    </row>
    <row r="9" spans="1:15">
      <c r="A9" s="8">
        <f t="shared" si="3"/>
        <v>7</v>
      </c>
      <c r="B9" s="8" t="str">
        <f>[1]Sheet1!C11</f>
        <v>8.15% GOVT - 11-Jun-2022</v>
      </c>
      <c r="C9" s="8" t="str">
        <f>[1]Sheet1!D11</f>
        <v>IN0020120013</v>
      </c>
      <c r="D9" s="8" t="str">
        <f>[1]Sheet1!A11</f>
        <v>L&amp;T Gilt Fund</v>
      </c>
      <c r="E9" s="7" t="str">
        <f>[1]Sheet1!J11</f>
        <v>11-Jun-2022</v>
      </c>
      <c r="F9" s="6">
        <f t="shared" si="0"/>
        <v>3466</v>
      </c>
      <c r="G9" s="8" t="str">
        <f t="shared" si="1"/>
        <v>T+1</v>
      </c>
      <c r="H9" s="7" t="str">
        <f>[1]Sheet1!L11</f>
        <v>13-Dec-2012</v>
      </c>
      <c r="I9" s="7" t="str">
        <f t="shared" si="2"/>
        <v>13-Dec-2012</v>
      </c>
      <c r="J9" s="7" t="str">
        <f>[1]Sheet1!M11</f>
        <v>14-Dec-2012</v>
      </c>
      <c r="K9" s="9">
        <f>[1]Sheet1!N11</f>
        <v>250000</v>
      </c>
      <c r="L9" s="8">
        <f>[1]Sheet1!P11</f>
        <v>24975000</v>
      </c>
      <c r="M9" s="10">
        <f>[1]Sheet1!O11</f>
        <v>99.9</v>
      </c>
      <c r="N9" s="8">
        <f>[1]Sheet1!AB11</f>
        <v>8.1651000000000007</v>
      </c>
      <c r="O9" s="8" t="str">
        <f>[1]Sheet1!AO11</f>
        <v>Market Trade</v>
      </c>
    </row>
    <row r="10" spans="1:15">
      <c r="A10" s="8">
        <f t="shared" si="3"/>
        <v>8</v>
      </c>
      <c r="B10" s="8" t="str">
        <f>[1]Sheet1!C12</f>
        <v>0% HDFC Ltd CP  14-Feb-2013</v>
      </c>
      <c r="C10" s="8" t="str">
        <f>[1]Sheet1!D12</f>
        <v>INE001A14HK7</v>
      </c>
      <c r="D10" s="8" t="str">
        <f>[1]Sheet1!A12</f>
        <v>L&amp;T Liquid Fund</v>
      </c>
      <c r="E10" s="7" t="str">
        <f>[1]Sheet1!J12</f>
        <v>14-Feb-2013</v>
      </c>
      <c r="F10" s="6">
        <f t="shared" si="0"/>
        <v>62</v>
      </c>
      <c r="G10" s="8" t="str">
        <f t="shared" si="1"/>
        <v>T+0</v>
      </c>
      <c r="H10" s="7" t="str">
        <f>[1]Sheet1!L12</f>
        <v>14-Dec-2012</v>
      </c>
      <c r="I10" s="7" t="str">
        <f t="shared" si="2"/>
        <v>14-Dec-2012</v>
      </c>
      <c r="J10" s="7" t="str">
        <f>[1]Sheet1!M12</f>
        <v>14-Dec-2012</v>
      </c>
      <c r="K10" s="9">
        <f>[1]Sheet1!N12</f>
        <v>10000000</v>
      </c>
      <c r="L10" s="8">
        <f>[1]Sheet1!P12</f>
        <v>985272000</v>
      </c>
      <c r="M10" s="10">
        <f>[1]Sheet1!O12</f>
        <v>98.527199999999993</v>
      </c>
      <c r="N10" s="8">
        <f>[1]Sheet1!AB12</f>
        <v>8.8001000000000005</v>
      </c>
      <c r="O10" s="8" t="str">
        <f>[1]Sheet1!AO12</f>
        <v>Market Trade</v>
      </c>
    </row>
    <row r="11" spans="1:15">
      <c r="A11" s="8">
        <f t="shared" si="3"/>
        <v>9</v>
      </c>
      <c r="B11" s="8" t="str">
        <f>[1]Sheet1!C13</f>
        <v>0% Allahabad Bank CD - 11-Feb-2013</v>
      </c>
      <c r="C11" s="8" t="str">
        <f>[1]Sheet1!D13</f>
        <v>INE428A16IK5</v>
      </c>
      <c r="D11" s="8" t="str">
        <f>[1]Sheet1!A13</f>
        <v>L&amp;T Liquid Fund</v>
      </c>
      <c r="E11" s="7" t="str">
        <f>[1]Sheet1!J13</f>
        <v>11-Feb-2013</v>
      </c>
      <c r="F11" s="6">
        <f t="shared" si="0"/>
        <v>59</v>
      </c>
      <c r="G11" s="8" t="str">
        <f t="shared" si="1"/>
        <v>T+0</v>
      </c>
      <c r="H11" s="7" t="str">
        <f>[1]Sheet1!L13</f>
        <v>14-Dec-2012</v>
      </c>
      <c r="I11" s="7" t="str">
        <f t="shared" si="2"/>
        <v>14-Dec-2012</v>
      </c>
      <c r="J11" s="7" t="str">
        <f>[1]Sheet1!M13</f>
        <v>14-Dec-2012</v>
      </c>
      <c r="K11" s="9">
        <f>[1]Sheet1!N13</f>
        <v>2500000</v>
      </c>
      <c r="L11" s="8">
        <f>[1]Sheet1!P13</f>
        <v>246577250</v>
      </c>
      <c r="M11" s="10">
        <f>[1]Sheet1!O13</f>
        <v>98.630899999999997</v>
      </c>
      <c r="N11" s="8">
        <f>[1]Sheet1!AB13</f>
        <v>8.5874000000000006</v>
      </c>
      <c r="O11" s="8" t="str">
        <f>[1]Sheet1!AO13</f>
        <v>Market Trade</v>
      </c>
    </row>
    <row r="12" spans="1:15">
      <c r="A12" s="8">
        <f t="shared" si="3"/>
        <v>10</v>
      </c>
      <c r="B12" s="8" t="str">
        <f>[1]Sheet1!C14</f>
        <v>9.46% Power Finance Corporation Ltd Series 89- B.-02-May-2015</v>
      </c>
      <c r="C12" s="8" t="str">
        <f>[1]Sheet1!D14</f>
        <v>INE134E08EQ4</v>
      </c>
      <c r="D12" s="8" t="str">
        <f>[1]Sheet1!A14</f>
        <v>L&amp;T MIP - Wealth Builder Fund</v>
      </c>
      <c r="E12" s="7" t="str">
        <f>[1]Sheet1!J14</f>
        <v>02-May-2015</v>
      </c>
      <c r="F12" s="6">
        <f t="shared" si="0"/>
        <v>869</v>
      </c>
      <c r="G12" s="8" t="str">
        <f t="shared" si="1"/>
        <v>T+1</v>
      </c>
      <c r="H12" s="7" t="str">
        <f>[1]Sheet1!L14</f>
        <v>13-Dec-2012</v>
      </c>
      <c r="I12" s="7" t="str">
        <f t="shared" si="2"/>
        <v>13-Dec-2012</v>
      </c>
      <c r="J12" s="7" t="str">
        <f>[1]Sheet1!M14</f>
        <v>14-Dec-2012</v>
      </c>
      <c r="K12" s="9">
        <f>[1]Sheet1!N14</f>
        <v>10</v>
      </c>
      <c r="L12" s="8">
        <f>[1]Sheet1!P14</f>
        <v>10091430</v>
      </c>
      <c r="M12" s="10">
        <f>[1]Sheet1!O14</f>
        <v>1009143</v>
      </c>
      <c r="N12" s="8">
        <f>[1]Sheet1!AB14</f>
        <v>8.9700000000000006</v>
      </c>
      <c r="O12" s="8" t="str">
        <f>[1]Sheet1!AO14</f>
        <v>Market Trade</v>
      </c>
    </row>
    <row r="13" spans="1:15">
      <c r="A13" s="8">
        <f t="shared" si="3"/>
        <v>11</v>
      </c>
      <c r="B13" s="8" t="str">
        <f>[1]Sheet1!C15</f>
        <v>9.46% Power Finance Corporation Ltd Series 89- B.-02-May-2015</v>
      </c>
      <c r="C13" s="8" t="str">
        <f>[1]Sheet1!D15</f>
        <v>INE134E08EQ4</v>
      </c>
      <c r="D13" s="8" t="str">
        <f>[1]Sheet1!A15</f>
        <v>L&amp;T Monthly Income Plan</v>
      </c>
      <c r="E13" s="7" t="str">
        <f>[1]Sheet1!J15</f>
        <v>02-May-2015</v>
      </c>
      <c r="F13" s="6">
        <f t="shared" si="0"/>
        <v>869</v>
      </c>
      <c r="G13" s="8" t="str">
        <f t="shared" si="1"/>
        <v>T+1</v>
      </c>
      <c r="H13" s="7" t="str">
        <f>[1]Sheet1!L15</f>
        <v>13-Dec-2012</v>
      </c>
      <c r="I13" s="7" t="str">
        <f t="shared" si="2"/>
        <v>13-Dec-2012</v>
      </c>
      <c r="J13" s="7" t="str">
        <f>[1]Sheet1!M15</f>
        <v>14-Dec-2012</v>
      </c>
      <c r="K13" s="9">
        <f>[1]Sheet1!N15</f>
        <v>10</v>
      </c>
      <c r="L13" s="8">
        <f>[1]Sheet1!P15</f>
        <v>10091430</v>
      </c>
      <c r="M13" s="10">
        <f>[1]Sheet1!O15</f>
        <v>1009143</v>
      </c>
      <c r="N13" s="8">
        <f>[1]Sheet1!AB15</f>
        <v>8.9700000000000006</v>
      </c>
      <c r="O13" s="8" t="str">
        <f>[1]Sheet1!AO15</f>
        <v>Market Trade</v>
      </c>
    </row>
    <row r="14" spans="1:15">
      <c r="A14" s="8">
        <f t="shared" si="3"/>
        <v>12</v>
      </c>
      <c r="B14" s="8" t="str">
        <f>[1]Sheet1!C16</f>
        <v>9.46% Power Finance Corporation Ltd Series 89- B.-02-May-2015</v>
      </c>
      <c r="C14" s="8" t="str">
        <f>[1]Sheet1!D16</f>
        <v>INE134E08EQ4</v>
      </c>
      <c r="D14" s="8" t="str">
        <f>[1]Sheet1!A16</f>
        <v>L&amp;T Short Term Opportunities Fund</v>
      </c>
      <c r="E14" s="7" t="str">
        <f>[1]Sheet1!J16</f>
        <v>02-May-2015</v>
      </c>
      <c r="F14" s="6">
        <f t="shared" si="0"/>
        <v>869</v>
      </c>
      <c r="G14" s="8" t="str">
        <f t="shared" si="1"/>
        <v>T+1</v>
      </c>
      <c r="H14" s="7" t="str">
        <f>[1]Sheet1!L16</f>
        <v>13-Dec-2012</v>
      </c>
      <c r="I14" s="7" t="str">
        <f t="shared" si="2"/>
        <v>13-Dec-2012</v>
      </c>
      <c r="J14" s="7" t="str">
        <f>[1]Sheet1!M16</f>
        <v>14-Dec-2012</v>
      </c>
      <c r="K14" s="9">
        <f>[1]Sheet1!N16</f>
        <v>100</v>
      </c>
      <c r="L14" s="8">
        <f>[1]Sheet1!P16</f>
        <v>100914300</v>
      </c>
      <c r="M14" s="10">
        <f>[1]Sheet1!O16</f>
        <v>1009143</v>
      </c>
      <c r="N14" s="8">
        <f>[1]Sheet1!AB16</f>
        <v>8.9700000000000006</v>
      </c>
      <c r="O14" s="8" t="str">
        <f>[1]Sheet1!AO16</f>
        <v>Market Trade</v>
      </c>
    </row>
    <row r="15" spans="1:15">
      <c r="A15" s="8">
        <f t="shared" si="3"/>
        <v>13</v>
      </c>
      <c r="B15" s="8" t="str">
        <f>[1]Sheet1!C17</f>
        <v>8.83% - CG - 12 Dec 2041</v>
      </c>
      <c r="C15" s="8" t="str">
        <f>[1]Sheet1!D17</f>
        <v>IN0020110063</v>
      </c>
      <c r="D15" s="8" t="str">
        <f>[1]Sheet1!A17</f>
        <v>L&amp;T Triple Ace Bond Fund</v>
      </c>
      <c r="E15" s="7" t="str">
        <f>[1]Sheet1!J17</f>
        <v>12-Dec-2041</v>
      </c>
      <c r="F15" s="6">
        <f t="shared" si="0"/>
        <v>10590</v>
      </c>
      <c r="G15" s="8" t="str">
        <f t="shared" si="1"/>
        <v>T+1</v>
      </c>
      <c r="H15" s="7" t="str">
        <f>[1]Sheet1!L17</f>
        <v>13-Dec-2012</v>
      </c>
      <c r="I15" s="7" t="str">
        <f t="shared" si="2"/>
        <v>13-Dec-2012</v>
      </c>
      <c r="J15" s="7" t="str">
        <f>[1]Sheet1!M17</f>
        <v>14-Dec-2012</v>
      </c>
      <c r="K15" s="9">
        <f>[1]Sheet1!N17</f>
        <v>300000</v>
      </c>
      <c r="L15" s="8">
        <f>[1]Sheet1!P17</f>
        <v>31404000</v>
      </c>
      <c r="M15" s="10">
        <f>[1]Sheet1!O17</f>
        <v>104.68</v>
      </c>
      <c r="N15" s="8">
        <f>[1]Sheet1!AB17</f>
        <v>8.3971</v>
      </c>
      <c r="O15" s="8" t="str">
        <f>[1]Sheet1!AO17</f>
        <v>Market Trade</v>
      </c>
    </row>
    <row r="16" spans="1:15">
      <c r="A16" s="8">
        <f t="shared" si="3"/>
        <v>14</v>
      </c>
      <c r="B16" s="8" t="str">
        <f>[1]Sheet1!C18</f>
        <v>8.33% GOVT - 09-Jul-2026</v>
      </c>
      <c r="C16" s="8" t="str">
        <f>[1]Sheet1!D18</f>
        <v>IN0020120039</v>
      </c>
      <c r="D16" s="8" t="str">
        <f>[1]Sheet1!A18</f>
        <v>L&amp;T Triple Ace Bond Fund</v>
      </c>
      <c r="E16" s="7" t="str">
        <f>[1]Sheet1!J18</f>
        <v>09-Jul-2026</v>
      </c>
      <c r="F16" s="6">
        <f t="shared" si="0"/>
        <v>4955</v>
      </c>
      <c r="G16" s="8" t="str">
        <f t="shared" si="1"/>
        <v>T+1</v>
      </c>
      <c r="H16" s="7" t="str">
        <f>[1]Sheet1!L18</f>
        <v>13-Dec-2012</v>
      </c>
      <c r="I16" s="7" t="str">
        <f t="shared" si="2"/>
        <v>13-Dec-2012</v>
      </c>
      <c r="J16" s="7" t="str">
        <f>[1]Sheet1!M18</f>
        <v>14-Dec-2012</v>
      </c>
      <c r="K16" s="9">
        <f>[1]Sheet1!N18</f>
        <v>250000</v>
      </c>
      <c r="L16" s="8">
        <f>[1]Sheet1!P18</f>
        <v>25141250</v>
      </c>
      <c r="M16" s="10">
        <f>[1]Sheet1!O18</f>
        <v>100.565</v>
      </c>
      <c r="N16" s="8">
        <f>[1]Sheet1!AB18</f>
        <v>8.2586999999999993</v>
      </c>
      <c r="O16" s="8" t="str">
        <f>[1]Sheet1!AO18</f>
        <v>Market Trade</v>
      </c>
    </row>
    <row r="17" spans="1:15">
      <c r="A17" s="8">
        <f t="shared" si="3"/>
        <v>15</v>
      </c>
      <c r="B17" s="8" t="str">
        <f>[1]Sheet1!C19</f>
        <v>8.15% GOVT - 11-Jun-2022</v>
      </c>
      <c r="C17" s="8" t="str">
        <f>[1]Sheet1!D19</f>
        <v>IN0020120013</v>
      </c>
      <c r="D17" s="8" t="str">
        <f>[1]Sheet1!A19</f>
        <v>L&amp;T Triple Ace Bond Fund</v>
      </c>
      <c r="E17" s="7" t="str">
        <f>[1]Sheet1!J19</f>
        <v>11-Jun-2022</v>
      </c>
      <c r="F17" s="6">
        <f t="shared" si="0"/>
        <v>3466</v>
      </c>
      <c r="G17" s="8" t="str">
        <f t="shared" si="1"/>
        <v>T+1</v>
      </c>
      <c r="H17" s="7" t="str">
        <f>[1]Sheet1!L19</f>
        <v>13-Dec-2012</v>
      </c>
      <c r="I17" s="7" t="str">
        <f t="shared" si="2"/>
        <v>13-Dec-2012</v>
      </c>
      <c r="J17" s="7" t="str">
        <f>[1]Sheet1!M19</f>
        <v>14-Dec-2012</v>
      </c>
      <c r="K17" s="9">
        <f>[1]Sheet1!N19</f>
        <v>500000</v>
      </c>
      <c r="L17" s="8">
        <f>[1]Sheet1!P19</f>
        <v>49958750</v>
      </c>
      <c r="M17" s="10">
        <f>[1]Sheet1!O19</f>
        <v>99.917500000000004</v>
      </c>
      <c r="N17" s="8">
        <f>[1]Sheet1!AB19</f>
        <v>8.1624999999999996</v>
      </c>
      <c r="O17" s="8" t="str">
        <f>[1]Sheet1!AO19</f>
        <v>Market Trade</v>
      </c>
    </row>
    <row r="18" spans="1:15">
      <c r="A18" s="8">
        <f t="shared" si="3"/>
        <v>16</v>
      </c>
      <c r="B18" s="8" t="str">
        <f>[1]Sheet1!C20</f>
        <v>8.33% GOVT - 09-Jul-2026</v>
      </c>
      <c r="C18" s="8" t="str">
        <f>[1]Sheet1!D20</f>
        <v>IN0020120039</v>
      </c>
      <c r="D18" s="8" t="str">
        <f>[1]Sheet1!A20</f>
        <v>L&amp;T Triple Ace Bond Fund</v>
      </c>
      <c r="E18" s="7" t="str">
        <f>[1]Sheet1!J20</f>
        <v>09-Jul-2026</v>
      </c>
      <c r="F18" s="6">
        <f t="shared" si="0"/>
        <v>4955</v>
      </c>
      <c r="G18" s="8" t="str">
        <f t="shared" si="1"/>
        <v>T+1</v>
      </c>
      <c r="H18" s="7" t="str">
        <f>[1]Sheet1!L20</f>
        <v>13-Dec-2012</v>
      </c>
      <c r="I18" s="7" t="str">
        <f t="shared" si="2"/>
        <v>13-Dec-2012</v>
      </c>
      <c r="J18" s="7" t="str">
        <f>[1]Sheet1!M20</f>
        <v>14-Dec-2012</v>
      </c>
      <c r="K18" s="9">
        <f>[1]Sheet1!N20</f>
        <v>250000</v>
      </c>
      <c r="L18" s="8">
        <f>[1]Sheet1!P20</f>
        <v>25125625</v>
      </c>
      <c r="M18" s="10">
        <f>[1]Sheet1!O20</f>
        <v>100.5025</v>
      </c>
      <c r="N18" s="8">
        <f>[1]Sheet1!AB20</f>
        <v>8.2665000000000006</v>
      </c>
      <c r="O18" s="8" t="str">
        <f>[1]Sheet1!AO20</f>
        <v>Market Trade</v>
      </c>
    </row>
    <row r="19" spans="1:15">
      <c r="A19" s="8">
        <f t="shared" si="3"/>
        <v>17</v>
      </c>
      <c r="B19" s="8" t="str">
        <f>[1]Sheet1!C21</f>
        <v>8.33% GOVT - 09-Jul-2026</v>
      </c>
      <c r="C19" s="8" t="str">
        <f>[1]Sheet1!D21</f>
        <v>IN0020120039</v>
      </c>
      <c r="D19" s="8" t="str">
        <f>[1]Sheet1!A21</f>
        <v>L&amp;T Triple Ace Bond Fund</v>
      </c>
      <c r="E19" s="7" t="str">
        <f>[1]Sheet1!J21</f>
        <v>09-Jul-2026</v>
      </c>
      <c r="F19" s="6">
        <f t="shared" si="0"/>
        <v>4955</v>
      </c>
      <c r="G19" s="8" t="str">
        <f t="shared" si="1"/>
        <v>T+1</v>
      </c>
      <c r="H19" s="7" t="str">
        <f>[1]Sheet1!L21</f>
        <v>13-Dec-2012</v>
      </c>
      <c r="I19" s="7" t="str">
        <f t="shared" si="2"/>
        <v>13-Dec-2012</v>
      </c>
      <c r="J19" s="7" t="str">
        <f>[1]Sheet1!M21</f>
        <v>14-Dec-2012</v>
      </c>
      <c r="K19" s="9">
        <f>[1]Sheet1!N21</f>
        <v>250000</v>
      </c>
      <c r="L19" s="8">
        <f>[1]Sheet1!P21</f>
        <v>25134375</v>
      </c>
      <c r="M19" s="10">
        <f>[1]Sheet1!O21</f>
        <v>100.53749999999999</v>
      </c>
      <c r="N19" s="8">
        <f>[1]Sheet1!AB21</f>
        <v>8.2621000000000002</v>
      </c>
      <c r="O19" s="8" t="str">
        <f>[1]Sheet1!AO21</f>
        <v>Market Trade</v>
      </c>
    </row>
    <row r="20" spans="1:15">
      <c r="A20" s="8">
        <f t="shared" si="3"/>
        <v>18</v>
      </c>
      <c r="B20" s="8" t="str">
        <f>[1]Sheet1!C22</f>
        <v>8.15% GOVT - 11-Jun-2022</v>
      </c>
      <c r="C20" s="8" t="str">
        <f>[1]Sheet1!D22</f>
        <v>IN0020120013</v>
      </c>
      <c r="D20" s="8" t="str">
        <f>[1]Sheet1!A22</f>
        <v>L&amp;T Triple Ace Bond Fund</v>
      </c>
      <c r="E20" s="7" t="str">
        <f>[1]Sheet1!J22</f>
        <v>11-Jun-2022</v>
      </c>
      <c r="F20" s="6">
        <f t="shared" si="0"/>
        <v>3466</v>
      </c>
      <c r="G20" s="8" t="str">
        <f t="shared" si="1"/>
        <v>T+1</v>
      </c>
      <c r="H20" s="7" t="str">
        <f>[1]Sheet1!L22</f>
        <v>13-Dec-2012</v>
      </c>
      <c r="I20" s="7" t="str">
        <f t="shared" si="2"/>
        <v>13-Dec-2012</v>
      </c>
      <c r="J20" s="7" t="str">
        <f>[1]Sheet1!M22</f>
        <v>14-Dec-2012</v>
      </c>
      <c r="K20" s="9">
        <f>[1]Sheet1!N22</f>
        <v>250000</v>
      </c>
      <c r="L20" s="8">
        <f>[1]Sheet1!P22</f>
        <v>24975000</v>
      </c>
      <c r="M20" s="10">
        <f>[1]Sheet1!O22</f>
        <v>99.9</v>
      </c>
      <c r="N20" s="8">
        <f>[1]Sheet1!AB22</f>
        <v>8.1651000000000007</v>
      </c>
      <c r="O20" s="8" t="str">
        <f>[1]Sheet1!AO22</f>
        <v>Market Trade</v>
      </c>
    </row>
    <row r="21" spans="1:15">
      <c r="A21" s="8">
        <f t="shared" si="3"/>
        <v>19</v>
      </c>
      <c r="B21" s="8" t="str">
        <f>[1]Sheet1!C23</f>
        <v>9.46% Power Finance Corporation Ltd Series 89- B.-02-May-2015</v>
      </c>
      <c r="C21" s="8" t="str">
        <f>[1]Sheet1!D23</f>
        <v>INE134E08EQ4</v>
      </c>
      <c r="D21" s="8" t="str">
        <f>[1]Sheet1!A23</f>
        <v>L&amp;T Triple Ace Bond Fund</v>
      </c>
      <c r="E21" s="7" t="str">
        <f>[1]Sheet1!J23</f>
        <v>02-May-2015</v>
      </c>
      <c r="F21" s="6">
        <f t="shared" si="0"/>
        <v>869</v>
      </c>
      <c r="G21" s="8" t="str">
        <f t="shared" si="1"/>
        <v>T+1</v>
      </c>
      <c r="H21" s="7" t="str">
        <f>[1]Sheet1!L23</f>
        <v>13-Dec-2012</v>
      </c>
      <c r="I21" s="7" t="str">
        <f t="shared" si="2"/>
        <v>13-Dec-2012</v>
      </c>
      <c r="J21" s="7" t="str">
        <f>[1]Sheet1!M23</f>
        <v>14-Dec-2012</v>
      </c>
      <c r="K21" s="9">
        <f>[1]Sheet1!N23</f>
        <v>30</v>
      </c>
      <c r="L21" s="8">
        <f>[1]Sheet1!P23</f>
        <v>30274290</v>
      </c>
      <c r="M21" s="10">
        <f>[1]Sheet1!O23</f>
        <v>1009143</v>
      </c>
      <c r="N21" s="8">
        <f>[1]Sheet1!AB23</f>
        <v>8.9700000000000006</v>
      </c>
      <c r="O21" s="8" t="str">
        <f>[1]Sheet1!AO23</f>
        <v>Market Trade</v>
      </c>
    </row>
    <row r="22" spans="1:15">
      <c r="A22" s="8"/>
      <c r="B22" s="8"/>
      <c r="C22" s="8"/>
      <c r="D22" s="8"/>
      <c r="E22" s="7"/>
      <c r="F22" s="6"/>
      <c r="G22" s="8"/>
      <c r="H22" s="7"/>
      <c r="I22" s="7"/>
      <c r="J22" s="7"/>
      <c r="K22" s="9"/>
      <c r="L22" s="8"/>
      <c r="M22" s="10"/>
      <c r="N22" s="8"/>
      <c r="O22" s="8"/>
    </row>
    <row r="23" spans="1:15">
      <c r="A23" s="8"/>
      <c r="B23" s="8"/>
      <c r="C23" s="8"/>
      <c r="D23" s="8"/>
      <c r="E23" s="7"/>
      <c r="F23" s="6"/>
      <c r="G23" s="8"/>
      <c r="H23" s="7"/>
      <c r="I23" s="7"/>
      <c r="J23" s="7"/>
      <c r="K23" s="9"/>
      <c r="L23" s="8"/>
      <c r="M23" s="10"/>
      <c r="N23" s="8"/>
      <c r="O23" s="8"/>
    </row>
    <row r="24" spans="1:15">
      <c r="A24" s="8"/>
      <c r="B24" s="8"/>
      <c r="C24" s="8"/>
      <c r="D24" s="8"/>
      <c r="E24" s="7"/>
      <c r="F24" s="6"/>
      <c r="G24" s="8"/>
      <c r="H24" s="7"/>
      <c r="I24" s="7"/>
      <c r="J24" s="7"/>
      <c r="K24" s="9"/>
      <c r="L24" s="8"/>
      <c r="M24" s="10"/>
      <c r="N24" s="8"/>
      <c r="O24" s="8"/>
    </row>
    <row r="25" spans="1:15">
      <c r="A25" s="8"/>
      <c r="B25" s="8"/>
      <c r="C25" s="8"/>
      <c r="D25" s="8"/>
      <c r="E25" s="7"/>
      <c r="F25" s="6"/>
      <c r="G25" s="8"/>
      <c r="H25" s="7"/>
      <c r="I25" s="7"/>
      <c r="J25" s="7"/>
      <c r="K25" s="9"/>
      <c r="L25" s="8"/>
      <c r="M25" s="10"/>
      <c r="N25" s="8"/>
      <c r="O25" s="8"/>
    </row>
    <row r="26" spans="1:15">
      <c r="A26" s="8"/>
      <c r="B26" s="8"/>
      <c r="C26" s="8"/>
      <c r="D26" s="8"/>
      <c r="E26" s="7"/>
      <c r="F26" s="6"/>
      <c r="G26" s="8"/>
      <c r="H26" s="7"/>
      <c r="I26" s="7"/>
      <c r="J26" s="7"/>
      <c r="K26" s="9"/>
      <c r="L26" s="8"/>
      <c r="M26" s="10"/>
      <c r="N26" s="8"/>
      <c r="O26" s="8"/>
    </row>
    <row r="27" spans="1:15">
      <c r="A27" s="8"/>
      <c r="B27" s="8"/>
      <c r="C27" s="8"/>
      <c r="D27" s="8"/>
      <c r="E27" s="7"/>
      <c r="F27" s="6"/>
      <c r="G27" s="8"/>
      <c r="H27" s="7"/>
      <c r="I27" s="7"/>
      <c r="J27" s="7"/>
      <c r="K27" s="9"/>
      <c r="L27" s="8"/>
      <c r="M27" s="10"/>
      <c r="N27" s="8"/>
      <c r="O27" s="8"/>
    </row>
    <row r="28" spans="1:15">
      <c r="A28" s="8"/>
      <c r="B28" s="8"/>
      <c r="C28" s="8"/>
      <c r="D28" s="8"/>
      <c r="E28" s="7"/>
      <c r="F28" s="6"/>
      <c r="G28" s="8"/>
      <c r="H28" s="7"/>
      <c r="I28" s="7"/>
      <c r="J28" s="7"/>
      <c r="K28" s="9"/>
      <c r="L28" s="8"/>
      <c r="M28" s="10"/>
      <c r="N28" s="8"/>
      <c r="O28" s="8"/>
    </row>
    <row r="29" spans="1:15">
      <c r="A29" s="8"/>
      <c r="B29" s="8"/>
      <c r="C29" s="8"/>
      <c r="D29" s="8"/>
      <c r="E29" s="7"/>
      <c r="F29" s="6"/>
      <c r="G29" s="8"/>
      <c r="H29" s="7"/>
      <c r="I29" s="7"/>
      <c r="J29" s="7"/>
      <c r="K29" s="9"/>
      <c r="L29" s="8"/>
      <c r="M29" s="10"/>
      <c r="N29" s="8"/>
      <c r="O29" s="8"/>
    </row>
    <row r="30" spans="1:15">
      <c r="A30" s="8"/>
      <c r="B30" s="8"/>
      <c r="C30" s="8"/>
      <c r="D30" s="8"/>
      <c r="E30" s="7"/>
      <c r="F30" s="6"/>
      <c r="G30" s="8"/>
      <c r="H30" s="7"/>
      <c r="I30" s="7"/>
      <c r="J30" s="7"/>
      <c r="K30" s="9"/>
      <c r="L30" s="8"/>
      <c r="M30" s="10"/>
      <c r="N30" s="8"/>
      <c r="O30" s="8"/>
    </row>
    <row r="31" spans="1:15">
      <c r="A31" s="8"/>
      <c r="B31" s="8"/>
      <c r="C31" s="8"/>
      <c r="D31" s="8"/>
      <c r="E31" s="7"/>
      <c r="F31" s="6"/>
      <c r="G31" s="8"/>
      <c r="H31" s="7"/>
      <c r="I31" s="7"/>
      <c r="J31" s="7"/>
      <c r="K31" s="9"/>
      <c r="L31" s="8"/>
      <c r="M31" s="10"/>
      <c r="N31" s="8"/>
      <c r="O31" s="8"/>
    </row>
    <row r="32" spans="1:15">
      <c r="A32" s="8"/>
      <c r="B32" s="8"/>
      <c r="C32" s="8"/>
      <c r="D32" s="8"/>
      <c r="E32" s="7"/>
      <c r="F32" s="6"/>
      <c r="G32" s="8"/>
      <c r="H32" s="7"/>
      <c r="I32" s="7"/>
      <c r="J32" s="7"/>
      <c r="K32" s="9"/>
      <c r="L32" s="8"/>
      <c r="M32" s="10"/>
      <c r="N32" s="8"/>
      <c r="O32" s="8"/>
    </row>
    <row r="33" spans="1:15">
      <c r="A33" s="8"/>
      <c r="B33" s="8"/>
      <c r="C33" s="8"/>
      <c r="D33" s="8"/>
      <c r="E33" s="7"/>
      <c r="F33" s="6"/>
      <c r="G33" s="8"/>
      <c r="H33" s="7"/>
      <c r="I33" s="7"/>
      <c r="J33" s="7"/>
      <c r="K33" s="9"/>
      <c r="L33" s="8"/>
      <c r="M33" s="10"/>
      <c r="N33" s="8"/>
      <c r="O33" s="8"/>
    </row>
    <row r="34" spans="1:15">
      <c r="A34" s="8"/>
      <c r="B34" s="8"/>
      <c r="C34" s="8"/>
      <c r="D34" s="8"/>
      <c r="E34" s="7"/>
      <c r="F34" s="6"/>
      <c r="G34" s="8"/>
      <c r="H34" s="7"/>
      <c r="I34" s="7"/>
      <c r="J34" s="7"/>
      <c r="K34" s="9"/>
      <c r="L34" s="8"/>
      <c r="M34" s="10"/>
      <c r="N34" s="8"/>
      <c r="O34" s="8"/>
    </row>
    <row r="35" spans="1:15">
      <c r="A35" s="8"/>
      <c r="B35" s="8"/>
      <c r="C35" s="8"/>
      <c r="D35" s="8"/>
      <c r="E35" s="7"/>
      <c r="F35" s="6"/>
      <c r="G35" s="8"/>
      <c r="H35" s="7"/>
      <c r="I35" s="7"/>
      <c r="J35" s="7"/>
      <c r="K35" s="9"/>
      <c r="L35" s="8"/>
      <c r="M35" s="10"/>
      <c r="N35" s="8"/>
      <c r="O35" s="8"/>
    </row>
    <row r="36" spans="1:15">
      <c r="A36" s="8"/>
      <c r="B36" s="8"/>
      <c r="C36" s="8"/>
      <c r="D36" s="8"/>
      <c r="E36" s="7"/>
      <c r="F36" s="6"/>
      <c r="G36" s="8"/>
      <c r="H36" s="7"/>
      <c r="I36" s="7"/>
      <c r="J36" s="7"/>
      <c r="K36" s="9"/>
      <c r="L36" s="8"/>
      <c r="M36" s="10"/>
      <c r="N36" s="8"/>
      <c r="O36" s="8"/>
    </row>
    <row r="37" spans="1:15">
      <c r="A37" s="8"/>
      <c r="B37" s="8"/>
      <c r="C37" s="8"/>
      <c r="D37" s="8"/>
      <c r="E37" s="7"/>
      <c r="F37" s="6"/>
      <c r="G37" s="8"/>
      <c r="H37" s="7"/>
      <c r="I37" s="7"/>
      <c r="J37" s="7"/>
      <c r="K37" s="9"/>
      <c r="L37" s="8"/>
      <c r="M37" s="10"/>
      <c r="N37" s="8"/>
      <c r="O37" s="8"/>
    </row>
    <row r="38" spans="1:15">
      <c r="A38" s="8"/>
      <c r="B38" s="8"/>
      <c r="C38" s="8"/>
      <c r="D38" s="8"/>
      <c r="E38" s="7"/>
      <c r="F38" s="6"/>
      <c r="G38" s="8"/>
      <c r="H38" s="7"/>
      <c r="I38" s="7"/>
      <c r="J38" s="7"/>
      <c r="K38" s="9"/>
      <c r="L38" s="8"/>
      <c r="M38" s="10"/>
      <c r="N38" s="8"/>
      <c r="O38" s="8"/>
    </row>
    <row r="39" spans="1:15">
      <c r="A39" s="8"/>
      <c r="B39" s="8"/>
      <c r="C39" s="8"/>
      <c r="D39" s="8"/>
      <c r="E39" s="7"/>
      <c r="F39" s="6"/>
      <c r="G39" s="8"/>
      <c r="H39" s="7"/>
      <c r="I39" s="7"/>
      <c r="J39" s="7"/>
      <c r="K39" s="9"/>
      <c r="L39" s="8"/>
      <c r="M39" s="10"/>
      <c r="N39" s="8"/>
      <c r="O39" s="8"/>
    </row>
    <row r="40" spans="1:15">
      <c r="A40" s="8"/>
      <c r="B40" s="8"/>
      <c r="C40" s="8"/>
      <c r="D40" s="8"/>
      <c r="E40" s="7"/>
      <c r="F40" s="6"/>
      <c r="G40" s="8"/>
      <c r="H40" s="7"/>
      <c r="I40" s="7"/>
      <c r="J40" s="7"/>
      <c r="K40" s="9"/>
      <c r="L40" s="8"/>
      <c r="M40" s="10"/>
      <c r="N40" s="8"/>
      <c r="O40" s="8"/>
    </row>
    <row r="41" spans="1:15">
      <c r="A41" s="8"/>
      <c r="B41" s="8"/>
      <c r="C41" s="8"/>
      <c r="D41" s="8"/>
      <c r="E41" s="7"/>
      <c r="F41" s="6"/>
      <c r="G41" s="8"/>
      <c r="H41" s="7"/>
      <c r="I41" s="7"/>
      <c r="J41" s="7"/>
      <c r="K41" s="9"/>
      <c r="L41" s="8"/>
      <c r="M41" s="10"/>
      <c r="N41" s="8"/>
      <c r="O41" s="8"/>
    </row>
    <row r="42" spans="1:15">
      <c r="A42" s="8"/>
      <c r="B42" s="8"/>
      <c r="C42" s="8"/>
      <c r="D42" s="8"/>
      <c r="E42" s="7"/>
      <c r="F42" s="6"/>
      <c r="G42" s="8"/>
      <c r="H42" s="7"/>
      <c r="I42" s="7"/>
      <c r="J42" s="7"/>
      <c r="K42" s="9"/>
      <c r="L42" s="8"/>
      <c r="M42" s="10"/>
      <c r="N42" s="8"/>
      <c r="O42" s="8"/>
    </row>
    <row r="43" spans="1:15">
      <c r="A43" s="8"/>
      <c r="B43" s="8"/>
      <c r="C43" s="8"/>
      <c r="D43" s="8"/>
      <c r="E43" s="7"/>
      <c r="F43" s="6"/>
      <c r="G43" s="8"/>
      <c r="H43" s="7"/>
      <c r="I43" s="7"/>
      <c r="J43" s="7"/>
      <c r="K43" s="9"/>
      <c r="L43" s="8"/>
      <c r="M43" s="10"/>
      <c r="N43" s="8"/>
      <c r="O43" s="8"/>
    </row>
    <row r="44" spans="1:15">
      <c r="A44" s="8"/>
      <c r="B44" s="8"/>
      <c r="C44" s="8"/>
      <c r="D44" s="8"/>
      <c r="E44" s="7"/>
      <c r="F44" s="6"/>
      <c r="G44" s="8"/>
      <c r="H44" s="7"/>
      <c r="I44" s="7"/>
      <c r="J44" s="7"/>
      <c r="K44" s="9"/>
      <c r="L44" s="8"/>
      <c r="M44" s="10"/>
      <c r="N44" s="8"/>
      <c r="O44" s="8"/>
    </row>
    <row r="45" spans="1:15">
      <c r="A45" s="8"/>
      <c r="B45" s="8"/>
      <c r="C45" s="8"/>
      <c r="D45" s="8"/>
      <c r="E45" s="7"/>
      <c r="F45" s="6"/>
      <c r="G45" s="8"/>
      <c r="H45" s="7"/>
      <c r="I45" s="7"/>
      <c r="J45" s="7"/>
      <c r="K45" s="9"/>
      <c r="L45" s="8"/>
      <c r="M45" s="10"/>
      <c r="N45" s="8"/>
      <c r="O45" s="8"/>
    </row>
    <row r="46" spans="1:15">
      <c r="A46" s="8"/>
      <c r="B46" s="8"/>
      <c r="C46" s="8"/>
      <c r="D46" s="8"/>
      <c r="E46" s="7"/>
      <c r="F46" s="6"/>
      <c r="G46" s="8"/>
      <c r="H46" s="7"/>
      <c r="I46" s="7"/>
      <c r="J46" s="7"/>
      <c r="K46" s="9"/>
      <c r="L46" s="8"/>
      <c r="M46" s="10"/>
      <c r="N46" s="8"/>
      <c r="O46" s="8"/>
    </row>
    <row r="47" spans="1:15">
      <c r="A47" s="8"/>
      <c r="B47" s="8"/>
      <c r="C47" s="8"/>
      <c r="D47" s="8"/>
      <c r="E47" s="7"/>
      <c r="F47" s="6"/>
      <c r="G47" s="8"/>
      <c r="H47" s="7"/>
      <c r="I47" s="7"/>
      <c r="J47" s="7"/>
      <c r="K47" s="9"/>
      <c r="L47" s="8"/>
      <c r="M47" s="10"/>
      <c r="N47" s="8"/>
      <c r="O47" s="8"/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23" priority="19" stopIfTrue="1" operator="equal">
      <formula>"CBLO"</formula>
    </cfRule>
    <cfRule type="cellIs" dxfId="22" priority="20" stopIfTrue="1" operator="equal">
      <formula>"""CBLO"""</formula>
    </cfRule>
  </conditionalFormatting>
  <conditionalFormatting sqref="C17">
    <cfRule type="cellIs" dxfId="21" priority="17" stopIfTrue="1" operator="equal">
      <formula>"CBLO"</formula>
    </cfRule>
    <cfRule type="cellIs" dxfId="20" priority="18" stopIfTrue="1" operator="equal">
      <formula>"""CBLO"""</formula>
    </cfRule>
  </conditionalFormatting>
  <conditionalFormatting sqref="C18">
    <cfRule type="cellIs" dxfId="19" priority="15" stopIfTrue="1" operator="equal">
      <formula>"CBLO"</formula>
    </cfRule>
    <cfRule type="cellIs" dxfId="18" priority="16" stopIfTrue="1" operator="equal">
      <formula>"""CBLO"""</formula>
    </cfRule>
  </conditionalFormatting>
  <conditionalFormatting sqref="C19">
    <cfRule type="cellIs" dxfId="17" priority="13" stopIfTrue="1" operator="equal">
      <formula>"CBLO"</formula>
    </cfRule>
    <cfRule type="cellIs" dxfId="16" priority="14" stopIfTrue="1" operator="equal">
      <formula>"""CBLO"""</formula>
    </cfRule>
  </conditionalFormatting>
  <conditionalFormatting sqref="C20">
    <cfRule type="cellIs" dxfId="15" priority="11" stopIfTrue="1" operator="equal">
      <formula>"CBLO"</formula>
    </cfRule>
    <cfRule type="cellIs" dxfId="14" priority="12" stopIfTrue="1" operator="equal">
      <formula>"""CBLO"""</formula>
    </cfRule>
  </conditionalFormatting>
  <conditionalFormatting sqref="C21">
    <cfRule type="cellIs" dxfId="13" priority="9" stopIfTrue="1" operator="equal">
      <formula>"CBLO"</formula>
    </cfRule>
    <cfRule type="cellIs" dxfId="12" priority="10" stopIfTrue="1" operator="equal">
      <formula>"""CBLO"""</formula>
    </cfRule>
  </conditionalFormatting>
  <conditionalFormatting sqref="C3:C61">
    <cfRule type="cellIs" dxfId="11" priority="7" stopIfTrue="1" operator="equal">
      <formula>"CBLO"</formula>
    </cfRule>
    <cfRule type="cellIs" dxfId="10" priority="8" stopIfTrue="1" operator="equal">
      <formula>"""CBLO"""</formula>
    </cfRule>
  </conditionalFormatting>
  <conditionalFormatting sqref="C39:C44">
    <cfRule type="cellIs" dxfId="9" priority="5" operator="equal">
      <formula>"CBLO"</formula>
    </cfRule>
    <cfRule type="cellIs" dxfId="8" priority="6" operator="equal">
      <formula>"""CBLO"""</formula>
    </cfRule>
  </conditionalFormatting>
  <conditionalFormatting sqref="C3:C47">
    <cfRule type="cellIs" dxfId="7" priority="3" stopIfTrue="1" operator="equal">
      <formula>"CBLO"</formula>
    </cfRule>
    <cfRule type="cellIs" dxfId="6" priority="4" stopIfTrue="1" operator="equal">
      <formula>"""CBLO"""</formula>
    </cfRule>
  </conditionalFormatting>
  <conditionalFormatting sqref="C39:C44">
    <cfRule type="cellIs" dxfId="3" priority="1" operator="equal">
      <formula>"CBLO"</formula>
    </cfRule>
    <cfRule type="cellIs" dxfId="2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m511</cp:lastModifiedBy>
  <dcterms:created xsi:type="dcterms:W3CDTF">2012-04-18T13:29:42Z</dcterms:created>
  <dcterms:modified xsi:type="dcterms:W3CDTF">2013-01-11T15:10:15Z</dcterms:modified>
</cp:coreProperties>
</file>